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57\1 výzva\"/>
    </mc:Choice>
  </mc:AlternateContent>
  <xr:revisionPtr revIDLastSave="0" documentId="13_ncr:1_{EA1C7419-75DC-4E14-9DCB-36996AFE215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Tonery!$B$1:$S$12</definedName>
  </definedNames>
  <calcPr calcId="191029"/>
</workbook>
</file>

<file path=xl/calcChain.xml><?xml version="1.0" encoding="utf-8"?>
<calcChain xmlns="http://schemas.openxmlformats.org/spreadsheetml/2006/main">
  <c r="R8" i="1" l="1"/>
  <c r="O8" i="1"/>
  <c r="P12" i="1" s="1"/>
  <c r="O9" i="1"/>
  <c r="S8" i="1"/>
  <c r="R9" i="1"/>
  <c r="S9" i="1"/>
  <c r="S7" i="1" l="1"/>
  <c r="R7" i="1"/>
  <c r="Q12" i="1" s="1"/>
  <c r="O7" i="1"/>
</calcChain>
</file>

<file path=xl/sharedStrings.xml><?xml version="1.0" encoding="utf-8"?>
<sst xmlns="http://schemas.openxmlformats.org/spreadsheetml/2006/main" count="55" uniqueCount="48">
  <si>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</si>
  <si>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</si>
  <si>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</si>
  <si>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</si>
  <si>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</si>
  <si>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</si>
  <si>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</si>
  <si>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</si>
  <si>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</si>
  <si>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</si>
  <si>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</si>
  <si>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</si>
  <si>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</si>
  <si>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</si>
  <si>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</si>
  <si>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</si>
  <si>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30125120-8 - Tonery pro fotokopírovací stroje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</si>
  <si>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</si>
  <si>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</si>
  <si>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</si>
  <si>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</si>
  <si>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</si>
  <si>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</si>
  <si>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</si>
  <si>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</si>
  <si>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</si>
  <si>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</si>
  <si>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</si>
  <si>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ID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</si>
  <si>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</si>
  <si>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</si>
  <si>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</si>
  <si>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</si>
  <si>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</si>
  <si>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</si>
  <si>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Univerzitní 8,
301 00 Plzeň,
Rektorát - Ekonomický odbor,
místnost UR 221</t>
  </si>
  <si>
    <t>Příloha č. 2 Kupní smlouvy - technická specifikace
Tonery (II.) 057 - 2021 (kompatibilní)</t>
  </si>
  <si>
    <t>9019/0077/21</t>
  </si>
  <si>
    <t>Toner do tiskárny  Samsung SL-M2070MFP - černý</t>
  </si>
  <si>
    <t xml:space="preserve">Originální, nebo kompatibilní toner splňující podmínky certifikátu STMC. 
Minimální výtěžnost při 5% pokrytí 1 000 stran. </t>
  </si>
  <si>
    <t>EO - Václava Vlková,
Tel.: 37763 1146,
E-mail: vlkovav@rek.zcu.cz</t>
  </si>
  <si>
    <t>8119/0070/21</t>
  </si>
  <si>
    <t>SKM - Helena Honomichlová, 
Tel.: 37763 4883,
E-mail: honomi@skm.zcu.cz</t>
  </si>
  <si>
    <r>
      <t xml:space="preserve">Univerzitní 12, 
301 00 Plzeň,
Menza 4
</t>
    </r>
    <r>
      <rPr>
        <i/>
        <sz val="11"/>
        <color theme="1"/>
        <rFont val="Calibri"/>
        <family val="2"/>
        <charset val="238"/>
        <scheme val="minor"/>
      </rPr>
      <t>(pro p. Hlavatou, p.Honomichlovou)</t>
    </r>
  </si>
  <si>
    <t xml:space="preserve">Toner do tiskárny CANON MF217w - černý   </t>
  </si>
  <si>
    <t>Toner do tiskárny HP Laser JET 1300 - černý</t>
  </si>
  <si>
    <t xml:space="preserve">Originální, nebo kompatibilní toner splňující podmínky certifikátu STMC. 
Minimální výtěžnost při 5% pokrytí 2 400 stran. </t>
  </si>
  <si>
    <t xml:space="preserve">Originální, nebo kompatibilní toner splňující podmínky certifikátu STMC. 
Minimální výtěžnost při 5% pokrytí 4 000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</si>
</sst>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4" fillId="2" borderId="1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159"/>
  <sheetViews>
    <sheetView tabSelected="1" topLeftCell="E1" zoomScale="75" zoomScaleNormal="75" workbookViewId="0">
      <selection activeCell="J12" sqref="J11:J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2.28515625" style="5" hidden="1" customWidth="1"/>
    <col min="12" max="12" width="32.28515625" style="5" customWidth="1"/>
    <col min="13" max="13" width="36.425781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22" width="11.7109375" style="5" bestFit="1" customWidth="1"/>
    <col min="23" max="23" width="17.28515625" style="5" bestFit="1" customWidth="1"/>
    <col min="24" max="16384" width="9.140625" style="5"/>
  </cols>
  <sheetData>
    <row r="1" spans="2:23" ht="34.15" customHeight="1" x14ac:dyDescent="0.25">
      <c r="B1" s="95" t="s">
        <v>36</v>
      </c>
      <c r="C1" s="95"/>
      <c r="D1" s="29"/>
      <c r="E1" s="30"/>
    </row>
    <row r="2" spans="2:23" ht="22.15" customHeight="1" x14ac:dyDescent="0.25">
      <c r="B2" s="33"/>
      <c r="C2" s="33"/>
      <c r="D2" s="29"/>
      <c r="E2" s="30"/>
    </row>
    <row r="3" spans="2:23" s="28" customFormat="1" ht="19.149999999999999" customHeight="1" x14ac:dyDescent="0.2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7"/>
      <c r="N3" s="35"/>
      <c r="O3" s="21"/>
      <c r="P3" s="35"/>
      <c r="Q3" s="35"/>
      <c r="R3" s="35"/>
      <c r="S3" s="35"/>
      <c r="U3" s="21"/>
    </row>
    <row r="4" spans="2:23" s="28" customFormat="1" ht="19.149999999999999" customHeight="1" thickBot="1" x14ac:dyDescent="0.3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1"/>
      <c r="O4" s="21"/>
      <c r="P4" s="7"/>
      <c r="Q4" s="7"/>
      <c r="S4" s="7"/>
      <c r="U4" s="21"/>
    </row>
    <row r="5" spans="2:23" ht="34.5" customHeight="1" thickBot="1" x14ac:dyDescent="0.3">
      <c r="B5" s="11"/>
      <c r="C5" s="12"/>
      <c r="D5" s="13"/>
      <c r="E5" s="13"/>
      <c r="F5" s="6"/>
      <c r="G5" s="14" t="s">
        <v>2</v>
      </c>
      <c r="H5" s="41"/>
      <c r="I5" s="6"/>
      <c r="J5" s="6"/>
      <c r="N5" s="15"/>
      <c r="O5" s="15"/>
      <c r="Q5" s="14" t="s">
        <v>2</v>
      </c>
      <c r="U5" s="9"/>
    </row>
    <row r="6" spans="2:23" ht="81" customHeight="1" thickTop="1" thickBot="1" x14ac:dyDescent="0.3">
      <c r="B6" s="16" t="s">
        <v>3</v>
      </c>
      <c r="C6" s="39" t="s">
        <v>18</v>
      </c>
      <c r="D6" s="17" t="s">
        <v>4</v>
      </c>
      <c r="E6" s="39" t="s">
        <v>19</v>
      </c>
      <c r="F6" s="39" t="s">
        <v>20</v>
      </c>
      <c r="G6" s="18" t="s">
        <v>5</v>
      </c>
      <c r="H6" s="17" t="s">
        <v>31</v>
      </c>
      <c r="I6" s="39" t="s">
        <v>21</v>
      </c>
      <c r="J6" s="39" t="s">
        <v>22</v>
      </c>
      <c r="K6" s="17" t="s">
        <v>34</v>
      </c>
      <c r="L6" s="40" t="s">
        <v>23</v>
      </c>
      <c r="M6" s="39" t="s">
        <v>24</v>
      </c>
      <c r="N6" s="17" t="s">
        <v>30</v>
      </c>
      <c r="O6" s="39" t="s">
        <v>25</v>
      </c>
      <c r="P6" s="17" t="s">
        <v>6</v>
      </c>
      <c r="Q6" s="19" t="s">
        <v>7</v>
      </c>
      <c r="R6" s="44" t="s">
        <v>8</v>
      </c>
      <c r="S6" s="44" t="s">
        <v>9</v>
      </c>
      <c r="T6" s="39" t="s">
        <v>26</v>
      </c>
      <c r="U6" s="39" t="s">
        <v>27</v>
      </c>
      <c r="V6" s="39" t="s">
        <v>28</v>
      </c>
      <c r="W6" s="20" t="s">
        <v>10</v>
      </c>
    </row>
    <row r="7" spans="2:23" ht="97.5" customHeight="1" thickTop="1" thickBot="1" x14ac:dyDescent="0.3">
      <c r="B7" s="63">
        <v>1</v>
      </c>
      <c r="C7" s="64" t="s">
        <v>38</v>
      </c>
      <c r="D7" s="65">
        <v>2</v>
      </c>
      <c r="E7" s="66" t="s">
        <v>17</v>
      </c>
      <c r="F7" s="79" t="s">
        <v>39</v>
      </c>
      <c r="G7" s="104"/>
      <c r="H7" s="67" t="s">
        <v>32</v>
      </c>
      <c r="I7" s="68" t="s">
        <v>29</v>
      </c>
      <c r="J7" s="66" t="s">
        <v>33</v>
      </c>
      <c r="K7" s="69"/>
      <c r="L7" s="68" t="s">
        <v>40</v>
      </c>
      <c r="M7" s="68" t="s">
        <v>35</v>
      </c>
      <c r="N7" s="70">
        <v>14</v>
      </c>
      <c r="O7" s="71">
        <f t="shared" ref="O7:O9" si="0">D7*P7</f>
        <v>600</v>
      </c>
      <c r="P7" s="72">
        <v>300</v>
      </c>
      <c r="Q7" s="101"/>
      <c r="R7" s="73">
        <f t="shared" ref="R7" si="1">D7*Q7</f>
        <v>0</v>
      </c>
      <c r="S7" s="74" t="str">
        <f t="shared" ref="S7" si="2">IF(ISNUMBER(Q7), IF(Q7&gt;P7,"NEVYHOVUJE","VYHOVUJE")," ")</f>
        <v xml:space="preserve"> </v>
      </c>
      <c r="T7" s="66"/>
      <c r="U7" s="66" t="s">
        <v>11</v>
      </c>
      <c r="V7" s="75">
        <v>117478</v>
      </c>
      <c r="W7" s="76" t="s">
        <v>37</v>
      </c>
    </row>
    <row r="8" spans="2:23" ht="97.5" customHeight="1" x14ac:dyDescent="0.25">
      <c r="B8" s="54">
        <v>2</v>
      </c>
      <c r="C8" s="77" t="s">
        <v>44</v>
      </c>
      <c r="D8" s="55">
        <v>2</v>
      </c>
      <c r="E8" s="56" t="s">
        <v>17</v>
      </c>
      <c r="F8" s="77" t="s">
        <v>46</v>
      </c>
      <c r="G8" s="105"/>
      <c r="H8" s="57" t="s">
        <v>32</v>
      </c>
      <c r="I8" s="84" t="s">
        <v>29</v>
      </c>
      <c r="J8" s="86" t="s">
        <v>33</v>
      </c>
      <c r="K8" s="58"/>
      <c r="L8" s="84" t="s">
        <v>42</v>
      </c>
      <c r="M8" s="84" t="s">
        <v>43</v>
      </c>
      <c r="N8" s="88">
        <v>14</v>
      </c>
      <c r="O8" s="59">
        <f t="shared" si="0"/>
        <v>720</v>
      </c>
      <c r="P8" s="60">
        <v>360</v>
      </c>
      <c r="Q8" s="102"/>
      <c r="R8" s="61">
        <f t="shared" ref="R8:R9" si="3">D8*Q8</f>
        <v>0</v>
      </c>
      <c r="S8" s="62" t="str">
        <f t="shared" ref="S8:S9" si="4">IF(ISNUMBER(Q8), IF(Q8&gt;P8,"NEVYHOVUJE","VYHOVUJE")," ")</f>
        <v xml:space="preserve"> </v>
      </c>
      <c r="T8" s="86"/>
      <c r="U8" s="86" t="s">
        <v>16</v>
      </c>
      <c r="V8" s="82">
        <v>118221</v>
      </c>
      <c r="W8" s="80" t="s">
        <v>41</v>
      </c>
    </row>
    <row r="9" spans="2:23" ht="97.5" customHeight="1" thickBot="1" x14ac:dyDescent="0.3">
      <c r="B9" s="45">
        <v>3</v>
      </c>
      <c r="C9" s="78" t="s">
        <v>45</v>
      </c>
      <c r="D9" s="46">
        <v>3</v>
      </c>
      <c r="E9" s="47" t="s">
        <v>17</v>
      </c>
      <c r="F9" s="78" t="s">
        <v>47</v>
      </c>
      <c r="G9" s="106"/>
      <c r="H9" s="48" t="s">
        <v>32</v>
      </c>
      <c r="I9" s="85"/>
      <c r="J9" s="87"/>
      <c r="K9" s="49"/>
      <c r="L9" s="90"/>
      <c r="M9" s="90"/>
      <c r="N9" s="89"/>
      <c r="O9" s="50">
        <f t="shared" si="0"/>
        <v>2400</v>
      </c>
      <c r="P9" s="51">
        <v>800</v>
      </c>
      <c r="Q9" s="103"/>
      <c r="R9" s="52">
        <f t="shared" si="3"/>
        <v>0</v>
      </c>
      <c r="S9" s="53" t="str">
        <f t="shared" si="4"/>
        <v xml:space="preserve"> </v>
      </c>
      <c r="T9" s="87"/>
      <c r="U9" s="87"/>
      <c r="V9" s="83"/>
      <c r="W9" s="81"/>
    </row>
    <row r="10" spans="2:23" ht="16.5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R10" s="37"/>
    </row>
    <row r="11" spans="2:23" ht="60.75" customHeight="1" thickTop="1" thickBot="1" x14ac:dyDescent="0.3">
      <c r="B11" s="96" t="s">
        <v>12</v>
      </c>
      <c r="C11" s="97"/>
      <c r="D11" s="97"/>
      <c r="E11" s="97"/>
      <c r="F11" s="97"/>
      <c r="G11" s="97"/>
      <c r="H11" s="43"/>
      <c r="I11" s="21"/>
      <c r="J11" s="21"/>
      <c r="K11" s="21"/>
      <c r="L11" s="9"/>
      <c r="M11" s="9"/>
      <c r="N11" s="22"/>
      <c r="O11" s="22"/>
      <c r="P11" s="23" t="s">
        <v>13</v>
      </c>
      <c r="Q11" s="98" t="s">
        <v>14</v>
      </c>
      <c r="R11" s="99"/>
      <c r="S11" s="100"/>
      <c r="T11" s="15"/>
      <c r="U11" s="24"/>
    </row>
    <row r="12" spans="2:23" ht="33" customHeight="1" thickTop="1" thickBot="1" x14ac:dyDescent="0.3">
      <c r="B12" s="91" t="s">
        <v>15</v>
      </c>
      <c r="C12" s="91"/>
      <c r="D12" s="91"/>
      <c r="E12" s="91"/>
      <c r="F12" s="91"/>
      <c r="G12" s="91"/>
      <c r="H12" s="42"/>
      <c r="I12" s="25"/>
      <c r="L12" s="8"/>
      <c r="M12" s="8"/>
      <c r="N12" s="26"/>
      <c r="O12" s="26"/>
      <c r="P12" s="27">
        <f>SUM(O7:O9)</f>
        <v>3720</v>
      </c>
      <c r="Q12" s="92">
        <f>SUM(R7:R9)</f>
        <v>0</v>
      </c>
      <c r="R12" s="93"/>
      <c r="S12" s="94"/>
    </row>
    <row r="13" spans="2:23" ht="14.25" customHeight="1" thickTop="1" x14ac:dyDescent="0.25"/>
    <row r="14" spans="2:23" ht="14.25" customHeight="1" x14ac:dyDescent="0.25"/>
    <row r="15" spans="2:23" ht="14.25" customHeight="1" x14ac:dyDescent="0.25"/>
    <row r="16" spans="2:23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SdedKxcOdVdtySv6qHYP8JwKgZmdv8+juH+Ir/ERp27ntUcXBN0KVhSsAowbAr8egWSLxREDdBeRxXNO8ZFuCw==" saltValue="kleXL3SsSs7lyfb1vEyYDw==" spinCount="100000" sheet="1" objects="1" scenarios="1"/>
  <mergeCells count="14">
    <mergeCell ref="B12:G12"/>
    <mergeCell ref="Q12:S12"/>
    <mergeCell ref="B1:C1"/>
    <mergeCell ref="B11:G11"/>
    <mergeCell ref="Q11:S11"/>
    <mergeCell ref="W8:W9"/>
    <mergeCell ref="V8:V9"/>
    <mergeCell ref="I8:I9"/>
    <mergeCell ref="J8:J9"/>
    <mergeCell ref="N8:N9"/>
    <mergeCell ref="L8:L9"/>
    <mergeCell ref="M8:M9"/>
    <mergeCell ref="T8:T9"/>
    <mergeCell ref="U8:U9"/>
  </mergeCells>
  <conditionalFormatting sqref="B7:B9 D7:D9">
    <cfRule type="containsBlanks" dxfId="9" priority="57">
      <formula>LEN(TRIM(B7))=0</formula>
    </cfRule>
  </conditionalFormatting>
  <conditionalFormatting sqref="B7:B9">
    <cfRule type="cellIs" dxfId="8" priority="52" operator="greaterThanOrEqual">
      <formula>1</formula>
    </cfRule>
  </conditionalFormatting>
  <conditionalFormatting sqref="S7:S9">
    <cfRule type="cellIs" dxfId="7" priority="49" operator="equal">
      <formula>"VYHOVUJE"</formula>
    </cfRule>
  </conditionalFormatting>
  <conditionalFormatting sqref="S7:S9">
    <cfRule type="cellIs" dxfId="6" priority="48" operator="equal">
      <formula>"NEVYHOVUJE"</formula>
    </cfRule>
  </conditionalFormatting>
  <conditionalFormatting sqref="Q7:Q9 G7:G9">
    <cfRule type="containsBlanks" dxfId="5" priority="29">
      <formula>LEN(TRIM(G7))=0</formula>
    </cfRule>
  </conditionalFormatting>
  <conditionalFormatting sqref="Q7:Q9 G7:G9">
    <cfRule type="notContainsBlanks" dxfId="4" priority="27">
      <formula>LEN(TRIM(G7))&gt;0</formula>
    </cfRule>
  </conditionalFormatting>
  <conditionalFormatting sqref="G7:G9 Q7:Q9">
    <cfRule type="notContainsBlanks" dxfId="3" priority="26">
      <formula>LEN(TRIM(G7))&gt;0</formula>
    </cfRule>
  </conditionalFormatting>
  <conditionalFormatting sqref="G7:G9">
    <cfRule type="notContainsBlanks" dxfId="2" priority="25">
      <formula>LEN(TRIM(G7))&gt;0</formula>
    </cfRule>
  </conditionalFormatting>
  <conditionalFormatting sqref="H7:H9">
    <cfRule type="containsBlanks" dxfId="1" priority="7">
      <formula>LEN(TRIM(H7))=0</formula>
    </cfRule>
  </conditionalFormatting>
  <conditionalFormatting sqref="H7:H9">
    <cfRule type="notContainsBlanks" dxfId="0" priority="8">
      <formula>LEN(TRIM(H7))&gt;0</formula>
    </cfRule>
  </conditionalFormatting>
  <dataValidations count="2">
    <dataValidation type="list" showInputMessage="1" showErrorMessage="1" sqref="H7:H9 J7:J8" xr:uid="{00000000-0002-0000-0000-000001000000}">
      <formula1>"ANO,NE"</formula1>
    </dataValidation>
    <dataValidation type="list" showInputMessage="1" showErrorMessage="1" sqref="E7:E9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2021-11-12T09:34:02Z</cp:lastPrinted>
  <dcterms:created xsi:type="dcterms:W3CDTF">2014-03-05T12:43:32Z</dcterms:created>
  <dcterms:modified xsi:type="dcterms:W3CDTF">2021-11-30T06:47:21Z</dcterms:modified>
</cp:coreProperties>
</file>